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SO 409 - Dazdova_kanalizacia_Banselova\"/>
    </mc:Choice>
  </mc:AlternateContent>
  <xr:revisionPtr revIDLastSave="0" documentId="13_ncr:1_{22E05560-60ED-429C-AA96-C349B9B2D4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LTRACNE SACHTY" sheetId="1" r:id="rId1"/>
  </sheets>
  <definedNames>
    <definedName name="_xlnm.Print_Titles" localSheetId="0">'FILTRACNE SACHTY'!$4:$6</definedName>
    <definedName name="_xlnm.Print_Area" localSheetId="0">'FILTRACNE SACHTY'!$A$1:$AB$25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" i="1" l="1"/>
  <c r="O17" i="1"/>
  <c r="O18" i="1"/>
  <c r="O19" i="1"/>
  <c r="T8" i="1"/>
  <c r="T7" i="1"/>
  <c r="AD7" i="1"/>
  <c r="AD8" i="1"/>
  <c r="AD9" i="1"/>
  <c r="T9" i="1"/>
  <c r="AF7" i="1" l="1"/>
  <c r="AF8" i="1"/>
  <c r="AF9" i="1"/>
</calcChain>
</file>

<file path=xl/sharedStrings.xml><?xml version="1.0" encoding="utf-8"?>
<sst xmlns="http://schemas.openxmlformats.org/spreadsheetml/2006/main" count="96" uniqueCount="64">
  <si>
    <t>m</t>
  </si>
  <si>
    <t>mm</t>
  </si>
  <si>
    <t>ks</t>
  </si>
  <si>
    <t>DN1</t>
  </si>
  <si>
    <t>DN2</t>
  </si>
  <si>
    <t>DN3</t>
  </si>
  <si>
    <t>m n.m.</t>
  </si>
  <si>
    <t>ODTOK</t>
  </si>
  <si>
    <t>ČÍSLO ŠACHTY</t>
  </si>
  <si>
    <t>PRÍTOK 1</t>
  </si>
  <si>
    <t>PRÍTOK 2</t>
  </si>
  <si>
    <t>K3</t>
  </si>
  <si>
    <t>Kp</t>
  </si>
  <si>
    <t>K1</t>
  </si>
  <si>
    <t>K2</t>
  </si>
  <si>
    <t>KÓTA DNA ODTOKU (ŠACHTY)</t>
  </si>
  <si>
    <t>KÓTA POKLOPU ŠACHTY Kp</t>
  </si>
  <si>
    <t xml:space="preserve"> VÝŠKA ŠACHTY "VS"</t>
  </si>
  <si>
    <t>KÓTA TERÉNYCH ÚPRAV</t>
  </si>
  <si>
    <t>UHOL PRÍTOKU 1 V SMERE HOD. RUČIČIEK OD ODTOKU</t>
  </si>
  <si>
    <t>UHOL PRÍTOKU 2 V SMERE HOD. RUČIČIEK OD ODTOKU</t>
  </si>
  <si>
    <t>alfa</t>
  </si>
  <si>
    <t>beta</t>
  </si>
  <si>
    <t>°</t>
  </si>
  <si>
    <t>PRÍTOK 3</t>
  </si>
  <si>
    <t>DN4</t>
  </si>
  <si>
    <t>K4</t>
  </si>
  <si>
    <t>gama</t>
  </si>
  <si>
    <t>CELKOVÝ POČET NOVÝCH ŠÁCHT</t>
  </si>
  <si>
    <t>Kt</t>
  </si>
  <si>
    <t>UHOL PRÍTOKU 3 V SMERE HOD. RUČIČIEK OD ODTOKU</t>
  </si>
  <si>
    <t>PRECHODOVÁ SKRUŽ "TBR-Q.1 100-63/58/9"</t>
  </si>
  <si>
    <t>PRECHODOVÁ SKRUŽ "TBR-Q.1 100-63/58/9" (H=630mm)</t>
  </si>
  <si>
    <t>ŠACHTOVÉ DNO "TBZ-Q.1 100/60 Vmax40"</t>
  </si>
  <si>
    <t>PODLOP BEGU</t>
  </si>
  <si>
    <t>ZÁKRYTOVÁ DOSKA "TZK" Q.1 100-63/17</t>
  </si>
  <si>
    <t>ŠACHTOVÁ SKRUŽ "TBS" Q.1 100/25/10</t>
  </si>
  <si>
    <t>ŠACHTOVÁ SKRUŽ "TBS" Q.1 100/50/10</t>
  </si>
  <si>
    <t>VYROVNÁVACÍ PRSTENEC "TBW" Q. 63/4, 6, 8, 10, 12</t>
  </si>
  <si>
    <t>ŠACHTOVÉ DNO "TBZ-Q.1 100/60 Vmax40" (600mm)</t>
  </si>
  <si>
    <t>ZÁKRYTOVÁ DOSKA "TZK" Q.1 100-63/17 (630mm)</t>
  </si>
  <si>
    <t>ŠACHTOVÁ SKRUŽ "TBS" Q.1 100/25/10 (250mm)</t>
  </si>
  <si>
    <t>ŠACHTOVÁ SKRUŽ "TBS" Q.1 100/50/10 (500mm)</t>
  </si>
  <si>
    <t>VYROVNÁVACÍ PRSTENEC "TBW" Q. 63/8</t>
  </si>
  <si>
    <t>VYROVNÁVACÍ PRSTENEC "TBW" Q. 63/10</t>
  </si>
  <si>
    <t>VYROVNÁVACÍ PRSTENEC "TBW" Q. 63/12</t>
  </si>
  <si>
    <t>VÝKAZ ŠACHTOVÝCH DIELOV:</t>
  </si>
  <si>
    <t>Pomocné výpočty:</t>
  </si>
  <si>
    <t>REKAPITULÁCIA ÚDAJOV KANALIZAČNÝCH ŠÁCHT:</t>
  </si>
  <si>
    <t>VYROVNÁVACÍ PRSTENEC "TBW" Q. 63/4</t>
  </si>
  <si>
    <t>VYROVNÁVACÍ PRSTENEC "TBW" Q. 63/6</t>
  </si>
  <si>
    <t>ŠACHTOVÉ DNO "TBZ-Q.1 100/80 Vmax50" (800mm)</t>
  </si>
  <si>
    <t>ŠACHTOVÉ DNO "TBZ-Q.1 100/80 Vmax50"</t>
  </si>
  <si>
    <t>ZAŤAŽENIE POKLOPU A=15kN</t>
  </si>
  <si>
    <t>Kd</t>
  </si>
  <si>
    <t>m.n.m.</t>
  </si>
  <si>
    <t>D</t>
  </si>
  <si>
    <t>POKLOP LIATINOVO-BETÓNOVÝ BEGU NA ZAŤ. D400</t>
  </si>
  <si>
    <t>DNO ŠACHTY</t>
  </si>
  <si>
    <t>SO 409</t>
  </si>
  <si>
    <t>STOKA</t>
  </si>
  <si>
    <t>Šd3</t>
  </si>
  <si>
    <t>Šd5</t>
  </si>
  <si>
    <t>Šd4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</si>
</sst>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\ _€"/>
  </numFmts>
  <fonts count="9" x14ac:knownFonts="1">
    <font>
      <sz val="10"/>
      <name val="Arial"/>
    </font>
    <font>
      <sz val="10"/>
      <name val="Arial"/>
    </font>
    <font>
      <sz val="10"/>
      <name val="Arial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b/>
      <u/>
      <sz val="8"/>
      <color indexed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47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center" vertical="top"/>
      <protection hidden="1"/>
    </xf>
    <xf numFmtId="2" fontId="3" fillId="0" borderId="0" xfId="0" applyNumberFormat="1" applyFont="1" applyFill="1" applyBorder="1" applyAlignment="1" applyProtection="1">
      <alignment horizontal="center" vertical="top"/>
      <protection hidden="1"/>
    </xf>
    <xf numFmtId="164" fontId="3" fillId="0" borderId="0" xfId="0" applyNumberFormat="1" applyFont="1" applyFill="1" applyBorder="1" applyAlignment="1" applyProtection="1">
      <alignment horizontal="center" vertical="top"/>
      <protection hidden="1"/>
    </xf>
    <xf numFmtId="0" fontId="3" fillId="0" borderId="0" xfId="0" applyNumberFormat="1" applyFont="1" applyFill="1" applyBorder="1" applyAlignment="1" applyProtection="1">
      <alignment vertical="top"/>
      <protection hidden="1"/>
    </xf>
    <xf numFmtId="1" fontId="3" fillId="0" borderId="0" xfId="0" applyNumberFormat="1" applyFont="1" applyFill="1" applyBorder="1" applyAlignment="1" applyProtection="1">
      <alignment vertical="top"/>
      <protection hidden="1"/>
    </xf>
    <xf numFmtId="165" fontId="3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165" fontId="3" fillId="0" borderId="0" xfId="0" applyNumberFormat="1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vertical="center"/>
      <protection hidden="1"/>
    </xf>
    <xf numFmtId="1" fontId="3" fillId="0" borderId="0" xfId="0" applyNumberFormat="1" applyFont="1" applyFill="1" applyBorder="1" applyAlignment="1" applyProtection="1">
      <alignment vertical="center"/>
      <protection hidden="1"/>
    </xf>
    <xf numFmtId="165" fontId="3" fillId="0" borderId="0" xfId="0" applyNumberFormat="1" applyFont="1" applyFill="1" applyBorder="1" applyAlignment="1" applyProtection="1">
      <alignment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top"/>
      <protection hidden="1"/>
    </xf>
    <xf numFmtId="0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1" fillId="2" borderId="2" xfId="0" applyNumberFormat="1" applyFont="1" applyFill="1" applyBorder="1" applyAlignment="1" applyProtection="1">
      <alignment horizontal="center" vertical="center"/>
      <protection hidden="1"/>
    </xf>
    <xf numFmtId="2" fontId="1" fillId="2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0" xfId="0" applyNumberFormat="1" applyFont="1" applyFill="1" applyBorder="1" applyAlignment="1" applyProtection="1">
      <alignment horizontal="left" vertical="center"/>
      <protection hidden="1"/>
    </xf>
    <xf numFmtId="2" fontId="5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3" fillId="3" borderId="0" xfId="0" applyNumberFormat="1" applyFont="1" applyFill="1" applyBorder="1" applyAlignment="1" applyProtection="1">
      <alignment vertical="top"/>
      <protection hidden="1"/>
    </xf>
    <xf numFmtId="0" fontId="3" fillId="3" borderId="0" xfId="0" applyNumberFormat="1" applyFont="1" applyFill="1" applyBorder="1" applyAlignment="1" applyProtection="1">
      <alignment horizontal="center" vertical="top"/>
      <protection hidden="1"/>
    </xf>
    <xf numFmtId="2" fontId="3" fillId="3" borderId="0" xfId="0" applyNumberFormat="1" applyFont="1" applyFill="1" applyBorder="1" applyAlignment="1" applyProtection="1">
      <alignment horizontal="center" vertical="top"/>
      <protection hidden="1"/>
    </xf>
    <xf numFmtId="164" fontId="3" fillId="3" borderId="0" xfId="0" applyNumberFormat="1" applyFont="1" applyFill="1" applyBorder="1" applyAlignment="1" applyProtection="1">
      <alignment horizontal="center" vertical="top"/>
      <protection hidden="1"/>
    </xf>
    <xf numFmtId="0" fontId="2" fillId="3" borderId="0" xfId="0" applyNumberFormat="1" applyFont="1" applyFill="1" applyBorder="1" applyAlignment="1" applyProtection="1">
      <alignment vertical="top"/>
    </xf>
    <xf numFmtId="0" fontId="3" fillId="3" borderId="0" xfId="0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 applyProtection="1">
      <alignment horizontal="center" vertical="center"/>
      <protection hidden="1"/>
    </xf>
    <xf numFmtId="0" fontId="3" fillId="3" borderId="0" xfId="0" applyNumberFormat="1" applyFont="1" applyFill="1" applyBorder="1" applyAlignment="1" applyProtection="1">
      <alignment vertical="center"/>
      <protection hidden="1"/>
    </xf>
    <xf numFmtId="2" fontId="3" fillId="3" borderId="0" xfId="0" applyNumberFormat="1" applyFont="1" applyFill="1" applyBorder="1" applyAlignment="1" applyProtection="1">
      <alignment vertical="center"/>
      <protection hidden="1"/>
    </xf>
    <xf numFmtId="1" fontId="5" fillId="0" borderId="2" xfId="0" applyNumberFormat="1" applyFont="1" applyFill="1" applyBorder="1" applyAlignment="1" applyProtection="1">
      <alignment horizontal="right" vertical="top"/>
      <protection hidden="1"/>
    </xf>
    <xf numFmtId="0" fontId="5" fillId="0" borderId="1" xfId="0" applyNumberFormat="1" applyFont="1" applyFill="1" applyBorder="1" applyAlignment="1" applyProtection="1">
      <alignment horizontal="right" vertical="center"/>
      <protection hidden="1"/>
    </xf>
    <xf numFmtId="1" fontId="5" fillId="0" borderId="3" xfId="0" applyNumberFormat="1" applyFont="1" applyFill="1" applyBorder="1" applyAlignment="1" applyProtection="1">
      <alignment horizontal="right" vertical="top"/>
      <protection hidden="1"/>
    </xf>
    <xf numFmtId="49" fontId="4" fillId="0" borderId="0" xfId="0" applyNumberFormat="1" applyFont="1" applyFill="1" applyBorder="1" applyAlignment="1" applyProtection="1">
      <alignment horizontal="left" vertical="center"/>
      <protection hidden="1"/>
    </xf>
    <xf numFmtId="2" fontId="5" fillId="2" borderId="2" xfId="0" applyNumberFormat="1" applyFont="1" applyFill="1" applyBorder="1" applyAlignment="1" applyProtection="1">
      <alignment horizontal="center" vertical="center"/>
      <protection hidden="1"/>
    </xf>
    <xf numFmtId="2" fontId="5" fillId="4" borderId="4" xfId="0" applyNumberFormat="1" applyFont="1" applyFill="1" applyBorder="1" applyAlignment="1" applyProtection="1">
      <alignment horizontal="center" textRotation="90" wrapText="1"/>
      <protection hidden="1"/>
    </xf>
    <xf numFmtId="2" fontId="1" fillId="4" borderId="5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Border="1" applyAlignment="1" applyProtection="1">
      <alignment vertical="top"/>
    </xf>
    <xf numFmtId="2" fontId="5" fillId="0" borderId="0" xfId="0" applyNumberFormat="1" applyFont="1" applyFill="1" applyBorder="1" applyAlignment="1" applyProtection="1">
      <alignment horizontal="center" textRotation="90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Border="1" applyAlignment="1" applyProtection="1">
      <alignment vertical="center"/>
      <protection hidden="1"/>
    </xf>
    <xf numFmtId="1" fontId="7" fillId="0" borderId="0" xfId="0" applyNumberFormat="1" applyFont="1" applyFill="1" applyBorder="1" applyAlignment="1" applyProtection="1">
      <alignment vertical="center"/>
      <protection hidden="1"/>
    </xf>
    <xf numFmtId="2" fontId="6" fillId="0" borderId="0" xfId="0" applyNumberFormat="1" applyFont="1" applyFill="1" applyBorder="1" applyAlignment="1" applyProtection="1">
      <alignment horizontal="center" vertical="center"/>
      <protection locked="0" hidden="1"/>
    </xf>
    <xf numFmtId="0" fontId="6" fillId="0" borderId="0" xfId="0" applyNumberFormat="1" applyFont="1" applyFill="1" applyBorder="1" applyAlignment="1" applyProtection="1">
      <alignment vertical="top"/>
    </xf>
    <xf numFmtId="1" fontId="6" fillId="0" borderId="0" xfId="0" applyNumberFormat="1" applyFont="1" applyFill="1" applyBorder="1" applyAlignment="1" applyProtection="1">
      <alignment horizontal="right" vertical="top"/>
      <protection hidden="1"/>
    </xf>
    <xf numFmtId="1" fontId="6" fillId="0" borderId="0" xfId="0" applyNumberFormat="1" applyFont="1" applyFill="1" applyBorder="1" applyAlignment="1" applyProtection="1">
      <alignment horizontal="left" vertical="top"/>
      <protection hidden="1"/>
    </xf>
    <xf numFmtId="2" fontId="7" fillId="0" borderId="0" xfId="0" applyNumberFormat="1" applyFont="1" applyFill="1" applyBorder="1" applyAlignment="1" applyProtection="1">
      <alignment horizontal="center" vertical="top"/>
      <protection hidden="1"/>
    </xf>
    <xf numFmtId="164" fontId="7" fillId="3" borderId="0" xfId="0" applyNumberFormat="1" applyFont="1" applyFill="1" applyBorder="1" applyAlignment="1" applyProtection="1">
      <alignment horizontal="center" vertical="top"/>
      <protection hidden="1"/>
    </xf>
    <xf numFmtId="0" fontId="6" fillId="3" borderId="0" xfId="0" applyNumberFormat="1" applyFont="1" applyFill="1" applyBorder="1" applyAlignment="1" applyProtection="1">
      <alignment horizontal="center" vertical="center"/>
      <protection hidden="1"/>
    </xf>
    <xf numFmtId="1" fontId="6" fillId="0" borderId="0" xfId="0" applyNumberFormat="1" applyFont="1" applyFill="1" applyBorder="1" applyAlignment="1" applyProtection="1">
      <alignment horizontal="center" vertical="center"/>
      <protection hidden="1"/>
    </xf>
    <xf numFmtId="0" fontId="6" fillId="3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  <protection hidden="1"/>
    </xf>
    <xf numFmtId="1" fontId="7" fillId="0" borderId="0" xfId="0" applyNumberFormat="1" applyFont="1" applyFill="1" applyBorder="1" applyAlignment="1" applyProtection="1">
      <alignment vertical="top"/>
      <protection hidden="1"/>
    </xf>
    <xf numFmtId="0" fontId="6" fillId="0" borderId="0" xfId="0" applyNumberFormat="1" applyFont="1" applyFill="1" applyBorder="1" applyAlignment="1" applyProtection="1">
      <alignment horizontal="left" vertical="center"/>
      <protection hidden="1"/>
    </xf>
    <xf numFmtId="0" fontId="7" fillId="0" borderId="0" xfId="0" applyNumberFormat="1" applyFont="1" applyFill="1" applyBorder="1" applyAlignment="1" applyProtection="1">
      <alignment horizontal="center" vertical="top"/>
      <protection hidden="1"/>
    </xf>
    <xf numFmtId="164" fontId="7" fillId="0" borderId="0" xfId="0" applyNumberFormat="1" applyFont="1" applyFill="1" applyBorder="1" applyAlignment="1" applyProtection="1">
      <alignment horizontal="center" vertical="top"/>
      <protection hidden="1"/>
    </xf>
    <xf numFmtId="0" fontId="5" fillId="0" borderId="0" xfId="0" applyNumberFormat="1" applyFont="1" applyFill="1" applyBorder="1" applyAlignment="1" applyProtection="1">
      <alignment horizontal="left" vertical="center"/>
    </xf>
    <xf numFmtId="1" fontId="5" fillId="0" borderId="9" xfId="0" applyNumberFormat="1" applyFont="1" applyFill="1" applyBorder="1" applyAlignment="1" applyProtection="1">
      <alignment horizontal="right" vertical="top"/>
      <protection hidden="1"/>
    </xf>
    <xf numFmtId="0" fontId="5" fillId="0" borderId="4" xfId="0" applyNumberFormat="1" applyFont="1" applyFill="1" applyBorder="1" applyAlignment="1" applyProtection="1">
      <alignment horizontal="left" vertical="center"/>
      <protection hidden="1"/>
    </xf>
    <xf numFmtId="1" fontId="5" fillId="0" borderId="5" xfId="0" applyNumberFormat="1" applyFont="1" applyFill="1" applyBorder="1" applyAlignment="1" applyProtection="1">
      <alignment horizontal="left" vertical="center"/>
      <protection hidden="1"/>
    </xf>
    <xf numFmtId="1" fontId="5" fillId="0" borderId="5" xfId="0" applyNumberFormat="1" applyFont="1" applyFill="1" applyBorder="1" applyAlignment="1" applyProtection="1">
      <alignment horizontal="left" vertical="top"/>
      <protection hidden="1"/>
    </xf>
    <xf numFmtId="1" fontId="5" fillId="0" borderId="10" xfId="0" applyNumberFormat="1" applyFont="1" applyFill="1" applyBorder="1" applyAlignment="1" applyProtection="1">
      <alignment horizontal="left" vertical="top"/>
      <protection hidden="1"/>
    </xf>
    <xf numFmtId="1" fontId="5" fillId="0" borderId="6" xfId="0" applyNumberFormat="1" applyFont="1" applyFill="1" applyBorder="1" applyAlignment="1" applyProtection="1">
      <alignment horizontal="left" vertical="top"/>
      <protection hidden="1"/>
    </xf>
    <xf numFmtId="164" fontId="8" fillId="0" borderId="0" xfId="0" applyNumberFormat="1" applyFont="1" applyFill="1" applyBorder="1" applyAlignment="1" applyProtection="1">
      <alignment horizontal="left" vertical="top"/>
      <protection hidden="1"/>
    </xf>
    <xf numFmtId="0" fontId="8" fillId="0" borderId="0" xfId="0" applyNumberFormat="1" applyFont="1" applyFill="1" applyBorder="1" applyAlignment="1" applyProtection="1">
      <alignment horizontal="center" vertical="top"/>
      <protection hidden="1"/>
    </xf>
    <xf numFmtId="164" fontId="6" fillId="2" borderId="11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12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4" xfId="0" applyNumberFormat="1" applyFont="1" applyFill="1" applyBorder="1" applyAlignment="1" applyProtection="1">
      <alignment horizontal="center" textRotation="90" wrapText="1"/>
      <protection hidden="1"/>
    </xf>
    <xf numFmtId="164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NumberFormat="1" applyFont="1" applyFill="1" applyBorder="1" applyAlignment="1" applyProtection="1">
      <alignment horizontal="center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left" vertical="top"/>
      <protection hidden="1"/>
    </xf>
    <xf numFmtId="49" fontId="4" fillId="3" borderId="0" xfId="0" applyNumberFormat="1" applyFont="1" applyFill="1" applyBorder="1" applyAlignment="1" applyProtection="1">
      <alignment horizontal="left" vertical="top"/>
      <protection hidden="1"/>
    </xf>
    <xf numFmtId="2" fontId="3" fillId="5" borderId="0" xfId="0" applyNumberFormat="1" applyFont="1" applyFill="1" applyBorder="1" applyAlignment="1" applyProtection="1">
      <alignment vertical="center"/>
      <protection hidden="1"/>
    </xf>
    <xf numFmtId="2" fontId="7" fillId="0" borderId="0" xfId="0" applyNumberFormat="1" applyFont="1" applyFill="1" applyBorder="1" applyAlignment="1" applyProtection="1">
      <alignment vertical="center"/>
      <protection hidden="1"/>
    </xf>
    <xf numFmtId="2" fontId="1" fillId="2" borderId="3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NumberFormat="1" applyFont="1" applyFill="1" applyBorder="1" applyAlignment="1" applyProtection="1">
      <alignment horizontal="center" vertical="center"/>
      <protection hidden="1"/>
    </xf>
    <xf numFmtId="2" fontId="5" fillId="2" borderId="3" xfId="0" applyNumberFormat="1" applyFont="1" applyFill="1" applyBorder="1" applyAlignment="1" applyProtection="1">
      <alignment horizontal="center" vertical="center"/>
      <protection hidden="1"/>
    </xf>
    <xf numFmtId="2" fontId="1" fillId="4" borderId="6" xfId="0" applyNumberFormat="1" applyFont="1" applyFill="1" applyBorder="1" applyAlignment="1" applyProtection="1">
      <alignment horizontal="center" vertical="center"/>
      <protection hidden="1"/>
    </xf>
    <xf numFmtId="0" fontId="5" fillId="0" borderId="24" xfId="0" applyNumberFormat="1" applyFont="1" applyBorder="1" applyAlignment="1">
      <alignment horizontal="center"/>
    </xf>
    <xf numFmtId="0" fontId="5" fillId="6" borderId="24" xfId="0" applyNumberFormat="1" applyFont="1" applyFill="1" applyBorder="1" applyAlignment="1">
      <alignment horizontal="center"/>
    </xf>
    <xf numFmtId="166" fontId="5" fillId="6" borderId="24" xfId="0" applyNumberFormat="1" applyFont="1" applyFill="1" applyBorder="1" applyAlignment="1">
      <alignment horizontal="center"/>
    </xf>
    <xf numFmtId="2" fontId="1" fillId="6" borderId="0" xfId="0" applyNumberFormat="1" applyFont="1" applyFill="1" applyBorder="1" applyAlignment="1" applyProtection="1">
      <alignment horizontal="center" vertical="center"/>
      <protection hidden="1"/>
    </xf>
    <xf numFmtId="2" fontId="1" fillId="6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1" xfId="0" applyNumberFormat="1" applyFont="1" applyFill="1" applyBorder="1" applyAlignment="1" applyProtection="1">
      <alignment horizontal="center" vertical="center"/>
      <protection hidden="1"/>
    </xf>
    <xf numFmtId="2" fontId="5" fillId="6" borderId="1" xfId="0" applyNumberFormat="1" applyFont="1" applyFill="1" applyBorder="1" applyAlignment="1" applyProtection="1">
      <alignment horizontal="center" vertical="center"/>
      <protection hidden="1"/>
    </xf>
    <xf numFmtId="2" fontId="1" fillId="6" borderId="4" xfId="0" applyNumberFormat="1" applyFont="1" applyFill="1" applyBorder="1" applyAlignment="1" applyProtection="1">
      <alignment horizontal="center" vertical="center"/>
      <protection hidden="1"/>
    </xf>
    <xf numFmtId="2" fontId="1" fillId="6" borderId="2" xfId="0" applyNumberFormat="1" applyFont="1" applyFill="1" applyBorder="1" applyAlignment="1" applyProtection="1">
      <alignment horizontal="center" vertical="center"/>
      <protection hidden="1"/>
    </xf>
    <xf numFmtId="0" fontId="1" fillId="6" borderId="2" xfId="0" applyNumberFormat="1" applyFont="1" applyFill="1" applyBorder="1" applyAlignment="1" applyProtection="1">
      <alignment horizontal="center" vertical="center"/>
      <protection hidden="1"/>
    </xf>
    <xf numFmtId="2" fontId="5" fillId="6" borderId="2" xfId="0" applyNumberFormat="1" applyFont="1" applyFill="1" applyBorder="1" applyAlignment="1" applyProtection="1">
      <alignment horizontal="center" vertical="center"/>
      <protection hidden="1"/>
    </xf>
    <xf numFmtId="2" fontId="1" fillId="6" borderId="5" xfId="0" applyNumberFormat="1" applyFont="1" applyFill="1" applyBorder="1" applyAlignment="1" applyProtection="1">
      <alignment horizontal="center" vertical="center"/>
      <protection hidden="1"/>
    </xf>
    <xf numFmtId="2" fontId="5" fillId="6" borderId="24" xfId="0" applyNumberFormat="1" applyFont="1" applyFill="1" applyBorder="1" applyAlignment="1">
      <alignment horizontal="center"/>
    </xf>
    <xf numFmtId="0" fontId="5" fillId="0" borderId="24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4" xfId="0" applyNumberFormat="1" applyFont="1" applyFill="1" applyBorder="1" applyAlignment="1" applyProtection="1">
      <alignment horizontal="center" vertical="center"/>
      <protection locked="0" hidden="1"/>
    </xf>
    <xf numFmtId="1" fontId="5" fillId="0" borderId="24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5" xfId="0" applyNumberFormat="1" applyFont="1" applyFill="1" applyBorder="1" applyAlignment="1" applyProtection="1">
      <alignment horizontal="center" vertical="center"/>
      <protection locked="0" hidden="1"/>
    </xf>
    <xf numFmtId="2" fontId="6" fillId="0" borderId="11" xfId="0" applyNumberFormat="1" applyFont="1" applyFill="1" applyBorder="1" applyAlignment="1" applyProtection="1">
      <alignment horizontal="center" vertical="center"/>
      <protection hidden="1"/>
    </xf>
    <xf numFmtId="2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5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2" fontId="6" fillId="0" borderId="7" xfId="0" applyNumberFormat="1" applyFont="1" applyFill="1" applyBorder="1" applyAlignment="1" applyProtection="1">
      <alignment horizontal="center" vertical="center"/>
      <protection hidden="1"/>
    </xf>
    <xf numFmtId="2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/>
      <protection hidden="1"/>
    </xf>
    <xf numFmtId="165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5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Border="1" applyAlignment="1">
      <alignment horizontal="center"/>
    </xf>
    <xf numFmtId="0" fontId="5" fillId="0" borderId="26" xfId="0" applyNumberFormat="1" applyFont="1" applyBorder="1" applyAlignment="1">
      <alignment horizontal="center"/>
    </xf>
    <xf numFmtId="2" fontId="5" fillId="0" borderId="24" xfId="0" applyNumberFormat="1" applyFont="1" applyBorder="1" applyAlignment="1">
      <alignment horizontal="center"/>
    </xf>
    <xf numFmtId="1" fontId="5" fillId="6" borderId="1" xfId="0" applyNumberFormat="1" applyFont="1" applyFill="1" applyBorder="1" applyAlignment="1" applyProtection="1">
      <alignment horizontal="center" vertical="center"/>
      <protection hidden="1"/>
    </xf>
    <xf numFmtId="1" fontId="5" fillId="6" borderId="2" xfId="0" applyNumberFormat="1" applyFont="1" applyFill="1" applyBorder="1" applyAlignment="1" applyProtection="1">
      <alignment horizontal="center" vertical="center"/>
      <protection hidden="1"/>
    </xf>
    <xf numFmtId="164" fontId="6" fillId="2" borderId="28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29" xfId="0" applyNumberFormat="1" applyFont="1" applyFill="1" applyBorder="1" applyAlignment="1" applyProtection="1">
      <alignment horizontal="center" vertical="center"/>
      <protection hidden="1"/>
    </xf>
    <xf numFmtId="0" fontId="6" fillId="2" borderId="10" xfId="0" applyNumberFormat="1" applyFont="1" applyFill="1" applyBorder="1" applyAlignment="1" applyProtection="1">
      <alignment horizontal="center" vertical="center"/>
      <protection hidden="1"/>
    </xf>
    <xf numFmtId="2" fontId="6" fillId="0" borderId="13" xfId="0" applyNumberFormat="1" applyFont="1" applyFill="1" applyBorder="1" applyAlignment="1" applyProtection="1">
      <alignment horizontal="center" vertical="center"/>
      <protection hidden="1"/>
    </xf>
    <xf numFmtId="2" fontId="6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3" xfId="0" applyNumberFormat="1" applyFont="1" applyFill="1" applyBorder="1" applyAlignment="1" applyProtection="1">
      <alignment horizontal="center" vertical="center"/>
      <protection hidden="1"/>
    </xf>
    <xf numFmtId="165" fontId="6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alignment horizontal="center" vertical="center"/>
      <protection hidden="1"/>
    </xf>
    <xf numFmtId="2" fontId="5" fillId="0" borderId="20" xfId="0" applyNumberFormat="1" applyFont="1" applyFill="1" applyBorder="1" applyAlignment="1" applyProtection="1">
      <alignment horizontal="left" vertical="center"/>
      <protection hidden="1"/>
    </xf>
    <xf numFmtId="2" fontId="5" fillId="0" borderId="21" xfId="0" applyNumberFormat="1" applyFont="1" applyFill="1" applyBorder="1" applyAlignment="1" applyProtection="1">
      <alignment horizontal="left" vertical="center"/>
      <protection hidden="1"/>
    </xf>
    <xf numFmtId="2" fontId="5" fillId="0" borderId="22" xfId="0" applyNumberFormat="1" applyFont="1" applyFill="1" applyBorder="1" applyAlignment="1" applyProtection="1">
      <alignment horizontal="left" vertical="center"/>
      <protection hidden="1"/>
    </xf>
    <xf numFmtId="2" fontId="5" fillId="0" borderId="16" xfId="0" applyNumberFormat="1" applyFont="1" applyFill="1" applyBorder="1" applyAlignment="1" applyProtection="1">
      <alignment horizontal="left" vertical="center"/>
      <protection hidden="1"/>
    </xf>
    <xf numFmtId="2" fontId="5" fillId="0" borderId="17" xfId="0" applyNumberFormat="1" applyFont="1" applyFill="1" applyBorder="1" applyAlignment="1" applyProtection="1">
      <alignment horizontal="left" vertical="center"/>
      <protection hidden="1"/>
    </xf>
    <xf numFmtId="2" fontId="5" fillId="0" borderId="18" xfId="0" applyNumberFormat="1" applyFont="1" applyFill="1" applyBorder="1" applyAlignment="1" applyProtection="1">
      <alignment horizontal="left" vertical="center"/>
      <protection hidden="1"/>
    </xf>
    <xf numFmtId="2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4" fillId="0" borderId="27" xfId="0" applyNumberFormat="1" applyFont="1" applyFill="1" applyBorder="1" applyAlignment="1" applyProtection="1">
      <alignment horizontal="center" vertical="center"/>
    </xf>
    <xf numFmtId="2" fontId="5" fillId="2" borderId="12" xfId="0" applyNumberFormat="1" applyFont="1" applyFill="1" applyBorder="1" applyAlignment="1" applyProtection="1">
      <alignment horizontal="center" textRotation="90" wrapText="1"/>
      <protection hidden="1"/>
    </xf>
    <xf numFmtId="2" fontId="5" fillId="2" borderId="19" xfId="0" applyNumberFormat="1" applyFont="1" applyFill="1" applyBorder="1" applyAlignment="1" applyProtection="1">
      <alignment horizontal="center" textRotation="90" wrapText="1"/>
      <protection hidden="1"/>
    </xf>
    <xf numFmtId="49" fontId="5" fillId="2" borderId="11" xfId="0" applyNumberFormat="1" applyFont="1" applyFill="1" applyBorder="1" applyAlignment="1" applyProtection="1">
      <alignment horizontal="center" textRotation="90" wrapText="1"/>
      <protection hidden="1"/>
    </xf>
    <xf numFmtId="0" fontId="2" fillId="0" borderId="7" xfId="0" applyNumberFormat="1" applyFont="1" applyFill="1" applyBorder="1" applyAlignment="1" applyProtection="1">
      <alignment horizontal="center" vertical="top" textRotation="90"/>
    </xf>
    <xf numFmtId="0" fontId="2" fillId="0" borderId="13" xfId="0" applyNumberFormat="1" applyFont="1" applyFill="1" applyBorder="1" applyAlignment="1" applyProtection="1">
      <alignment horizontal="center" vertical="top" textRotation="90"/>
    </xf>
    <xf numFmtId="0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2" fillId="0" borderId="2" xfId="0" applyNumberFormat="1" applyFont="1" applyFill="1" applyBorder="1" applyAlignment="1" applyProtection="1">
      <alignment horizontal="center" vertical="top" textRotation="90"/>
    </xf>
    <xf numFmtId="0" fontId="2" fillId="0" borderId="3" xfId="0" applyNumberFormat="1" applyFont="1" applyFill="1" applyBorder="1" applyAlignment="1" applyProtection="1">
      <alignment horizontal="center" vertical="top" textRotation="90"/>
    </xf>
    <xf numFmtId="49" fontId="5" fillId="0" borderId="14" xfId="0" applyNumberFormat="1" applyFont="1" applyFill="1" applyBorder="1" applyAlignment="1" applyProtection="1">
      <alignment horizontal="left" vertical="center"/>
      <protection hidden="1"/>
    </xf>
    <xf numFmtId="49" fontId="5" fillId="0" borderId="15" xfId="0" applyNumberFormat="1" applyFont="1" applyFill="1" applyBorder="1" applyAlignment="1" applyProtection="1">
      <alignment horizontal="left" vertical="center"/>
      <protection hidden="1"/>
    </xf>
    <xf numFmtId="49" fontId="5" fillId="0" borderId="19" xfId="0" applyNumberFormat="1" applyFont="1" applyFill="1" applyBorder="1" applyAlignment="1" applyProtection="1">
      <alignment horizontal="left" vertical="center"/>
      <protection hidden="1"/>
    </xf>
    <xf numFmtId="0" fontId="4" fillId="0" borderId="30" xfId="0" applyNumberFormat="1" applyFont="1" applyFill="1" applyBorder="1" applyAlignment="1" applyProtection="1">
      <alignment horizontal="center" vertical="center"/>
    </xf>
    <xf numFmtId="0" fontId="4" fillId="0" borderId="23" xfId="0" applyNumberFormat="1" applyFont="1" applyFill="1" applyBorder="1" applyAlignment="1" applyProtection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V25"/>
  <sheetViews>
    <sheetView tabSelected="1" zoomScaleNormal="100" zoomScaleSheetLayoutView="120" workbookViewId="0">
      <selection activeCell="O25" sqref="O25"/>
    </sheetView>
  </sheetViews>
  <sheetFormatPr defaultColWidth="25" defaultRowHeight="12.75" x14ac:dyDescent="0.2"/>
  <cols>
    <col min="1" max="1" width="1.85546875" style="5" customWidth="1"/>
    <col min="2" max="2" width="6.85546875" style="17" customWidth="1"/>
    <col min="3" max="3" width="9.140625" style="2" bestFit="1" customWidth="1"/>
    <col min="4" max="6" width="7.85546875" style="3" customWidth="1"/>
    <col min="7" max="7" width="6.28515625" style="2" customWidth="1"/>
    <col min="8" max="8" width="8.28515625" style="3" bestFit="1" customWidth="1"/>
    <col min="9" max="9" width="5.85546875" style="2" customWidth="1"/>
    <col min="10" max="10" width="7.5703125" style="3" customWidth="1"/>
    <col min="11" max="11" width="9.42578125" style="3" customWidth="1"/>
    <col min="12" max="12" width="7.85546875" style="3" customWidth="1"/>
    <col min="13" max="13" width="8.28515625" style="3" customWidth="1"/>
    <col min="14" max="14" width="9.42578125" style="3" customWidth="1"/>
    <col min="15" max="15" width="6" style="2" customWidth="1"/>
    <col min="16" max="16" width="7.140625" style="3" customWidth="1"/>
    <col min="17" max="17" width="9.28515625" style="3" customWidth="1"/>
    <col min="18" max="18" width="7.140625" style="3" customWidth="1"/>
    <col min="19" max="19" width="3.28515625" style="3" customWidth="1"/>
    <col min="20" max="20" width="6.85546875" style="4" customWidth="1"/>
    <col min="21" max="21" width="7.85546875" style="2" customWidth="1"/>
    <col min="22" max="22" width="8.140625" style="2" customWidth="1"/>
    <col min="23" max="24" width="7.7109375" style="2" customWidth="1"/>
    <col min="25" max="27" width="7.42578125" style="2" customWidth="1"/>
    <col min="28" max="28" width="7.85546875" style="2" customWidth="1"/>
    <col min="29" max="29" width="2.28515625" customWidth="1"/>
    <col min="30" max="30" width="5.140625" style="5" customWidth="1"/>
    <col min="31" max="31" width="0.140625" style="5" customWidth="1"/>
    <col min="32" max="32" width="5.5703125" style="5" customWidth="1"/>
    <col min="33" max="33" width="25" style="6" hidden="1" customWidth="1"/>
    <col min="34" max="36" width="25" style="5" hidden="1" customWidth="1"/>
    <col min="37" max="37" width="6.140625" style="5" customWidth="1"/>
    <col min="38" max="38" width="8.85546875" style="5" customWidth="1"/>
    <col min="39" max="39" width="7.5703125" style="5" customWidth="1"/>
    <col min="40" max="42" width="25" style="6" customWidth="1"/>
    <col min="43" max="44" width="25" style="2" customWidth="1"/>
    <col min="45" max="45" width="25" style="5" customWidth="1"/>
    <col min="46" max="48" width="25" style="7" customWidth="1"/>
    <col min="49" max="16384" width="25" style="5"/>
  </cols>
  <sheetData>
    <row r="2" spans="1:48" x14ac:dyDescent="0.2">
      <c r="B2" s="77"/>
      <c r="T2" s="66" t="s">
        <v>47</v>
      </c>
      <c r="U2" s="67"/>
    </row>
    <row r="3" spans="1:48" ht="14.25" customHeight="1" thickBot="1" x14ac:dyDescent="0.25">
      <c r="A3" s="23"/>
      <c r="B3" s="78" t="s">
        <v>48</v>
      </c>
      <c r="C3" s="24"/>
      <c r="D3" s="25"/>
      <c r="E3" s="25"/>
      <c r="F3" s="25"/>
      <c r="G3" s="24"/>
      <c r="H3" s="25"/>
      <c r="I3" s="24"/>
      <c r="J3" s="25"/>
      <c r="K3" s="25"/>
      <c r="L3" s="25"/>
      <c r="M3" s="25"/>
      <c r="N3" s="25"/>
      <c r="O3" s="24"/>
      <c r="P3" s="25"/>
      <c r="Q3" s="25"/>
      <c r="R3" s="25"/>
      <c r="S3" s="25"/>
      <c r="T3" s="26"/>
      <c r="U3" s="24"/>
      <c r="V3" s="24"/>
      <c r="W3" s="24"/>
      <c r="X3" s="24"/>
      <c r="Y3" s="24"/>
      <c r="Z3" s="24"/>
      <c r="AA3" s="24"/>
      <c r="AB3" s="24"/>
      <c r="AC3" s="27"/>
    </row>
    <row r="4" spans="1:48" s="8" customFormat="1" ht="159.75" customHeight="1" x14ac:dyDescent="0.2">
      <c r="A4" s="28"/>
      <c r="B4" s="136" t="s">
        <v>60</v>
      </c>
      <c r="C4" s="139" t="s">
        <v>8</v>
      </c>
      <c r="D4" s="22" t="s">
        <v>16</v>
      </c>
      <c r="E4" s="22" t="s">
        <v>18</v>
      </c>
      <c r="F4" s="22" t="s">
        <v>58</v>
      </c>
      <c r="G4" s="18" t="s">
        <v>7</v>
      </c>
      <c r="H4" s="22" t="s">
        <v>15</v>
      </c>
      <c r="I4" s="132" t="s">
        <v>9</v>
      </c>
      <c r="J4" s="132"/>
      <c r="K4" s="22" t="s">
        <v>19</v>
      </c>
      <c r="L4" s="132" t="s">
        <v>10</v>
      </c>
      <c r="M4" s="132"/>
      <c r="N4" s="22" t="s">
        <v>20</v>
      </c>
      <c r="O4" s="134" t="s">
        <v>24</v>
      </c>
      <c r="P4" s="135"/>
      <c r="Q4" s="22" t="s">
        <v>30</v>
      </c>
      <c r="R4" s="37" t="s">
        <v>53</v>
      </c>
      <c r="S4" s="41"/>
      <c r="T4" s="68" t="s">
        <v>17</v>
      </c>
      <c r="U4" s="69" t="s">
        <v>31</v>
      </c>
      <c r="V4" s="69" t="s">
        <v>33</v>
      </c>
      <c r="W4" s="69" t="s">
        <v>52</v>
      </c>
      <c r="X4" s="69" t="s">
        <v>35</v>
      </c>
      <c r="Y4" s="69" t="s">
        <v>36</v>
      </c>
      <c r="Z4" s="69" t="s">
        <v>37</v>
      </c>
      <c r="AA4" s="70" t="s">
        <v>38</v>
      </c>
      <c r="AB4" s="71" t="s">
        <v>34</v>
      </c>
      <c r="AC4" s="28"/>
      <c r="AF4" s="9"/>
      <c r="AG4" s="10"/>
      <c r="AN4" s="10"/>
      <c r="AO4" s="10"/>
      <c r="AP4" s="10"/>
      <c r="AT4" s="11"/>
      <c r="AU4" s="11"/>
      <c r="AV4" s="11"/>
    </row>
    <row r="5" spans="1:48" s="1" customFormat="1" x14ac:dyDescent="0.2">
      <c r="A5" s="29"/>
      <c r="B5" s="137"/>
      <c r="C5" s="140"/>
      <c r="D5" s="20" t="s">
        <v>12</v>
      </c>
      <c r="E5" s="36" t="s">
        <v>29</v>
      </c>
      <c r="F5" s="36" t="s">
        <v>54</v>
      </c>
      <c r="G5" s="19" t="s">
        <v>3</v>
      </c>
      <c r="H5" s="20" t="s">
        <v>13</v>
      </c>
      <c r="I5" s="19" t="s">
        <v>4</v>
      </c>
      <c r="J5" s="20" t="s">
        <v>14</v>
      </c>
      <c r="K5" s="36" t="s">
        <v>21</v>
      </c>
      <c r="L5" s="19" t="s">
        <v>5</v>
      </c>
      <c r="M5" s="20" t="s">
        <v>11</v>
      </c>
      <c r="N5" s="36" t="s">
        <v>22</v>
      </c>
      <c r="O5" s="39" t="s">
        <v>25</v>
      </c>
      <c r="P5" s="36" t="s">
        <v>26</v>
      </c>
      <c r="Q5" s="36" t="s">
        <v>27</v>
      </c>
      <c r="R5" s="38"/>
      <c r="S5" s="42"/>
      <c r="T5" s="72"/>
      <c r="U5" s="73"/>
      <c r="V5" s="74"/>
      <c r="W5" s="74"/>
      <c r="X5" s="74"/>
      <c r="Y5" s="74"/>
      <c r="Z5" s="74"/>
      <c r="AA5" s="75"/>
      <c r="AB5" s="76"/>
      <c r="AC5" s="29"/>
      <c r="AG5" s="12"/>
      <c r="AN5" s="12"/>
      <c r="AO5" s="12"/>
      <c r="AP5" s="12"/>
      <c r="AT5" s="13"/>
      <c r="AU5" s="13"/>
      <c r="AV5" s="13"/>
    </row>
    <row r="6" spans="1:48" s="14" customFormat="1" ht="14.25" customHeight="1" thickBot="1" x14ac:dyDescent="0.25">
      <c r="A6" s="30"/>
      <c r="B6" s="138"/>
      <c r="C6" s="141"/>
      <c r="D6" s="81" t="s">
        <v>6</v>
      </c>
      <c r="E6" s="81" t="s">
        <v>6</v>
      </c>
      <c r="F6" s="81" t="s">
        <v>55</v>
      </c>
      <c r="G6" s="82" t="s">
        <v>1</v>
      </c>
      <c r="H6" s="81" t="s">
        <v>6</v>
      </c>
      <c r="I6" s="82" t="s">
        <v>1</v>
      </c>
      <c r="J6" s="81" t="s">
        <v>6</v>
      </c>
      <c r="K6" s="83" t="s">
        <v>23</v>
      </c>
      <c r="L6" s="82" t="s">
        <v>1</v>
      </c>
      <c r="M6" s="81" t="s">
        <v>6</v>
      </c>
      <c r="N6" s="83" t="s">
        <v>23</v>
      </c>
      <c r="O6" s="82" t="s">
        <v>1</v>
      </c>
      <c r="P6" s="81" t="s">
        <v>6</v>
      </c>
      <c r="Q6" s="83" t="s">
        <v>23</v>
      </c>
      <c r="R6" s="84"/>
      <c r="S6" s="42"/>
      <c r="T6" s="117" t="s">
        <v>0</v>
      </c>
      <c r="U6" s="118" t="s">
        <v>2</v>
      </c>
      <c r="V6" s="118" t="s">
        <v>0</v>
      </c>
      <c r="W6" s="118" t="s">
        <v>0</v>
      </c>
      <c r="X6" s="118" t="s">
        <v>0</v>
      </c>
      <c r="Y6" s="118" t="s">
        <v>0</v>
      </c>
      <c r="Z6" s="118" t="s">
        <v>0</v>
      </c>
      <c r="AA6" s="119" t="s">
        <v>0</v>
      </c>
      <c r="AB6" s="120" t="s">
        <v>0</v>
      </c>
      <c r="AC6" s="30"/>
      <c r="AG6" s="15"/>
      <c r="AN6" s="15"/>
      <c r="AO6" s="15"/>
      <c r="AP6" s="15"/>
      <c r="AQ6" s="1"/>
      <c r="AR6" s="1"/>
      <c r="AT6" s="16"/>
      <c r="AU6" s="16"/>
      <c r="AV6" s="16"/>
    </row>
    <row r="7" spans="1:48" s="14" customFormat="1" ht="14.25" customHeight="1" x14ac:dyDescent="0.2">
      <c r="A7" s="30"/>
      <c r="B7" s="133" t="s">
        <v>59</v>
      </c>
      <c r="C7" s="112" t="s">
        <v>61</v>
      </c>
      <c r="D7" s="89">
        <v>132.87</v>
      </c>
      <c r="E7" s="89">
        <v>132.87</v>
      </c>
      <c r="F7" s="89">
        <v>131.28</v>
      </c>
      <c r="G7" s="90">
        <v>250</v>
      </c>
      <c r="H7" s="89">
        <v>131.28</v>
      </c>
      <c r="I7" s="90">
        <v>250</v>
      </c>
      <c r="J7" s="89">
        <v>270</v>
      </c>
      <c r="K7" s="115"/>
      <c r="L7" s="90"/>
      <c r="M7" s="89"/>
      <c r="N7" s="91"/>
      <c r="O7" s="90"/>
      <c r="P7" s="89"/>
      <c r="Q7" s="91"/>
      <c r="R7" s="92" t="s">
        <v>56</v>
      </c>
      <c r="S7" s="88"/>
      <c r="T7" s="102">
        <f>E7-F7</f>
        <v>1.5900000000000034</v>
      </c>
      <c r="U7" s="103">
        <v>0.63</v>
      </c>
      <c r="V7" s="103">
        <v>0.6</v>
      </c>
      <c r="W7" s="103"/>
      <c r="X7" s="104"/>
      <c r="Y7" s="104"/>
      <c r="Z7" s="105"/>
      <c r="AA7" s="104">
        <v>0.2</v>
      </c>
      <c r="AB7" s="106">
        <v>0.16</v>
      </c>
      <c r="AC7" s="31"/>
      <c r="AD7" s="79">
        <f t="shared" ref="AD7" si="0">U7+V7+X7+Y7+Z7+AB7+AA7+W7</f>
        <v>1.5899999999999999</v>
      </c>
      <c r="AE7" s="43"/>
      <c r="AF7" s="80">
        <f t="shared" ref="AF7" si="1">T7-AD7</f>
        <v>3.5527136788005009E-15</v>
      </c>
      <c r="AG7" s="15"/>
      <c r="AN7" s="15"/>
      <c r="AO7" s="15"/>
      <c r="AP7" s="15"/>
      <c r="AQ7" s="1"/>
      <c r="AR7" s="1"/>
      <c r="AT7" s="16"/>
      <c r="AU7" s="16"/>
      <c r="AV7" s="16"/>
    </row>
    <row r="8" spans="1:48" s="14" customFormat="1" ht="14.25" customHeight="1" x14ac:dyDescent="0.2">
      <c r="A8" s="30"/>
      <c r="B8" s="145"/>
      <c r="C8" s="113" t="s">
        <v>63</v>
      </c>
      <c r="D8" s="93">
        <v>133.07</v>
      </c>
      <c r="E8" s="93">
        <v>133.07</v>
      </c>
      <c r="F8" s="93">
        <v>131.51</v>
      </c>
      <c r="G8" s="94">
        <v>250</v>
      </c>
      <c r="H8" s="93">
        <v>131.51</v>
      </c>
      <c r="I8" s="94">
        <v>250</v>
      </c>
      <c r="J8" s="93">
        <v>180</v>
      </c>
      <c r="K8" s="116"/>
      <c r="L8" s="94"/>
      <c r="M8" s="93"/>
      <c r="N8" s="95"/>
      <c r="O8" s="94"/>
      <c r="P8" s="93"/>
      <c r="Q8" s="95"/>
      <c r="R8" s="96" t="s">
        <v>56</v>
      </c>
      <c r="S8" s="88"/>
      <c r="T8" s="107">
        <f>E8-F8</f>
        <v>1.5600000000000023</v>
      </c>
      <c r="U8" s="108">
        <v>0.63</v>
      </c>
      <c r="V8" s="108">
        <v>0.6</v>
      </c>
      <c r="W8" s="108"/>
      <c r="X8" s="109"/>
      <c r="Y8" s="109"/>
      <c r="Z8" s="110"/>
      <c r="AA8" s="109">
        <v>0.16</v>
      </c>
      <c r="AB8" s="111">
        <v>0.16</v>
      </c>
      <c r="AC8" s="31"/>
      <c r="AD8" s="79">
        <f t="shared" ref="AD8" si="2">U8+V8+X8+Y8+Z8+AB8+AA8+W8</f>
        <v>1.5499999999999998</v>
      </c>
      <c r="AE8" s="43"/>
      <c r="AF8" s="80">
        <f t="shared" ref="AF8" si="3">T8-AD8</f>
        <v>1.0000000000002451E-2</v>
      </c>
      <c r="AG8" s="15"/>
      <c r="AN8" s="15"/>
      <c r="AO8" s="15"/>
      <c r="AP8" s="15"/>
      <c r="AQ8" s="1"/>
      <c r="AR8" s="1"/>
      <c r="AT8" s="16"/>
      <c r="AU8" s="16"/>
      <c r="AV8" s="16"/>
    </row>
    <row r="9" spans="1:48" s="14" customFormat="1" ht="13.5" customHeight="1" thickBot="1" x14ac:dyDescent="0.25">
      <c r="A9" s="30"/>
      <c r="B9" s="146"/>
      <c r="C9" s="85" t="s">
        <v>62</v>
      </c>
      <c r="D9" s="114">
        <v>132.77000000000001</v>
      </c>
      <c r="E9" s="114">
        <v>132.77000000000001</v>
      </c>
      <c r="F9" s="114">
        <v>131.69999999999999</v>
      </c>
      <c r="G9" s="85">
        <v>250</v>
      </c>
      <c r="H9" s="114">
        <v>131.69999999999999</v>
      </c>
      <c r="I9" s="86">
        <v>150</v>
      </c>
      <c r="J9" s="97">
        <v>180</v>
      </c>
      <c r="K9" s="87"/>
      <c r="L9" s="86"/>
      <c r="M9" s="97"/>
      <c r="N9" s="86"/>
      <c r="O9" s="98"/>
      <c r="P9" s="99"/>
      <c r="Q9" s="100"/>
      <c r="R9" s="101" t="s">
        <v>56</v>
      </c>
      <c r="S9" s="45"/>
      <c r="T9" s="121">
        <f>E9-F9</f>
        <v>1.0700000000000216</v>
      </c>
      <c r="U9" s="122"/>
      <c r="V9" s="122">
        <v>0.6</v>
      </c>
      <c r="W9" s="122"/>
      <c r="X9" s="123">
        <v>0.17</v>
      </c>
      <c r="Y9" s="123"/>
      <c r="Z9" s="124"/>
      <c r="AA9" s="123">
        <v>0.14000000000000001</v>
      </c>
      <c r="AB9" s="125">
        <v>0.16</v>
      </c>
      <c r="AC9" s="31"/>
      <c r="AD9" s="79">
        <f t="shared" ref="AD9" si="4">U9+V9+X9+Y9+Z9+AB9+AA9+W9</f>
        <v>1.07</v>
      </c>
      <c r="AE9" s="43"/>
      <c r="AF9" s="80">
        <f t="shared" ref="AF9" si="5">T9-AD9</f>
        <v>2.1538326677728037E-14</v>
      </c>
      <c r="AG9" s="44"/>
      <c r="AH9" s="43"/>
      <c r="AI9" s="43"/>
      <c r="AJ9" s="43"/>
      <c r="AK9" s="43"/>
      <c r="AL9" s="43"/>
      <c r="AM9" s="43"/>
      <c r="AN9" s="15"/>
      <c r="AO9" s="15"/>
      <c r="AP9" s="15"/>
      <c r="AQ9" s="1"/>
      <c r="AR9" s="1"/>
      <c r="AT9" s="16"/>
      <c r="AU9" s="16"/>
      <c r="AV9" s="16"/>
    </row>
    <row r="10" spans="1:48" ht="9" customHeight="1" x14ac:dyDescent="0.2">
      <c r="A10" s="23"/>
      <c r="B10" s="21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7"/>
      <c r="R10" s="48"/>
      <c r="S10" s="49"/>
      <c r="T10" s="50"/>
      <c r="U10" s="51"/>
      <c r="V10" s="51"/>
      <c r="W10" s="51"/>
      <c r="X10" s="51"/>
      <c r="Y10" s="51"/>
      <c r="Z10" s="51"/>
      <c r="AA10" s="51"/>
      <c r="AB10" s="52"/>
      <c r="AC10" s="53"/>
      <c r="AD10" s="54"/>
      <c r="AE10" s="54"/>
      <c r="AF10" s="54"/>
      <c r="AG10" s="55"/>
      <c r="AH10" s="54"/>
      <c r="AI10" s="54"/>
      <c r="AJ10" s="54"/>
      <c r="AK10" s="54"/>
      <c r="AL10" s="54"/>
      <c r="AM10" s="54"/>
    </row>
    <row r="11" spans="1:48" x14ac:dyDescent="0.2">
      <c r="A11" s="23"/>
      <c r="B11" s="21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7"/>
      <c r="R11" s="48"/>
      <c r="S11" s="56"/>
      <c r="AL11" s="54"/>
      <c r="AM11" s="54"/>
    </row>
    <row r="12" spans="1:48" ht="13.5" thickBot="1" x14ac:dyDescent="0.25">
      <c r="A12" s="23"/>
      <c r="B12" s="35" t="s">
        <v>46</v>
      </c>
      <c r="C12" s="59"/>
      <c r="D12" s="59"/>
      <c r="E12" s="59"/>
      <c r="F12" s="59"/>
      <c r="G12" s="59"/>
      <c r="H12" s="59"/>
      <c r="I12" s="59"/>
      <c r="J12" s="59"/>
      <c r="K12" s="59"/>
      <c r="L12" s="40"/>
      <c r="M12" s="40"/>
      <c r="N12" s="40"/>
      <c r="O12" s="40"/>
      <c r="P12" s="40"/>
      <c r="Q12" s="5"/>
      <c r="R12" s="5"/>
      <c r="S12" s="5"/>
      <c r="AL12" s="54"/>
      <c r="AM12" s="54"/>
    </row>
    <row r="13" spans="1:48" ht="15" customHeight="1" x14ac:dyDescent="0.2">
      <c r="A13" s="23"/>
      <c r="B13" s="142" t="s">
        <v>28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4"/>
      <c r="O13" s="33">
        <v>3</v>
      </c>
      <c r="P13" s="61" t="s">
        <v>2</v>
      </c>
      <c r="Q13" s="5"/>
      <c r="R13" s="5"/>
      <c r="S13" s="5"/>
      <c r="AL13" s="54"/>
      <c r="AM13" s="54"/>
    </row>
    <row r="14" spans="1:48" ht="15" customHeight="1" x14ac:dyDescent="0.2">
      <c r="A14" s="23"/>
      <c r="B14" s="129" t="s">
        <v>32</v>
      </c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1"/>
      <c r="O14" s="32">
        <v>2</v>
      </c>
      <c r="P14" s="62" t="s">
        <v>2</v>
      </c>
      <c r="Q14" s="5"/>
      <c r="R14" s="5"/>
      <c r="S14" s="5"/>
      <c r="AL14" s="54"/>
      <c r="AM14" s="54"/>
    </row>
    <row r="15" spans="1:48" ht="15" customHeight="1" x14ac:dyDescent="0.2">
      <c r="A15" s="23"/>
      <c r="B15" s="129" t="s">
        <v>39</v>
      </c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1"/>
      <c r="O15" s="32">
        <v>3</v>
      </c>
      <c r="P15" s="63" t="s">
        <v>2</v>
      </c>
      <c r="Q15" s="5"/>
      <c r="R15" s="5"/>
      <c r="S15" s="5"/>
      <c r="AL15" s="54"/>
      <c r="AM15" s="54"/>
    </row>
    <row r="16" spans="1:48" ht="15" customHeight="1" x14ac:dyDescent="0.2">
      <c r="A16" s="23"/>
      <c r="B16" s="129" t="s">
        <v>51</v>
      </c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1"/>
      <c r="O16" s="32">
        <f>SUM(W7:W9)/0.8</f>
        <v>0</v>
      </c>
      <c r="P16" s="63" t="s">
        <v>2</v>
      </c>
      <c r="Q16" s="5"/>
      <c r="R16" s="5"/>
      <c r="S16" s="5"/>
      <c r="AL16" s="54"/>
      <c r="AM16" s="54"/>
    </row>
    <row r="17" spans="1:39" ht="15" customHeight="1" x14ac:dyDescent="0.2">
      <c r="A17" s="23"/>
      <c r="B17" s="129" t="s">
        <v>40</v>
      </c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1"/>
      <c r="O17" s="32">
        <f>SUM(X7:X9)/0.165</f>
        <v>1.0303030303030303</v>
      </c>
      <c r="P17" s="63" t="s">
        <v>2</v>
      </c>
      <c r="Q17" s="5"/>
      <c r="R17" s="5"/>
      <c r="S17" s="5"/>
      <c r="AL17" s="54"/>
      <c r="AM17" s="54"/>
    </row>
    <row r="18" spans="1:39" ht="15" customHeight="1" x14ac:dyDescent="0.2">
      <c r="A18" s="23"/>
      <c r="B18" s="129" t="s">
        <v>41</v>
      </c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1"/>
      <c r="O18" s="32">
        <f>SUM(Y7:Y9)/0.25</f>
        <v>0</v>
      </c>
      <c r="P18" s="63" t="s">
        <v>2</v>
      </c>
      <c r="Q18" s="5"/>
      <c r="R18" s="5"/>
      <c r="S18" s="5"/>
      <c r="AL18" s="54"/>
      <c r="AM18" s="54"/>
    </row>
    <row r="19" spans="1:39" ht="15" customHeight="1" x14ac:dyDescent="0.2">
      <c r="A19" s="23"/>
      <c r="B19" s="129" t="s">
        <v>42</v>
      </c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1"/>
      <c r="O19" s="32">
        <f>SUM(Z7:Z9)/0.5</f>
        <v>0</v>
      </c>
      <c r="P19" s="63" t="s">
        <v>2</v>
      </c>
      <c r="Q19" s="5"/>
      <c r="R19" s="5"/>
      <c r="S19" s="5"/>
      <c r="AL19" s="54"/>
      <c r="AM19" s="54"/>
    </row>
    <row r="20" spans="1:39" ht="15" customHeight="1" x14ac:dyDescent="0.2">
      <c r="A20" s="23"/>
      <c r="B20" s="129" t="s">
        <v>49</v>
      </c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1"/>
      <c r="O20" s="60">
        <v>1</v>
      </c>
      <c r="P20" s="64" t="s">
        <v>2</v>
      </c>
      <c r="Q20" s="5"/>
      <c r="R20" s="5"/>
      <c r="S20" s="5"/>
      <c r="AL20" s="54"/>
      <c r="AM20" s="54"/>
    </row>
    <row r="21" spans="1:39" ht="15" customHeight="1" x14ac:dyDescent="0.2">
      <c r="A21" s="23"/>
      <c r="B21" s="129" t="s">
        <v>50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1"/>
      <c r="O21" s="60">
        <v>1</v>
      </c>
      <c r="P21" s="64" t="s">
        <v>2</v>
      </c>
      <c r="Q21" s="5"/>
      <c r="R21" s="5"/>
      <c r="S21" s="5"/>
      <c r="AL21" s="54"/>
      <c r="AM21" s="54"/>
    </row>
    <row r="22" spans="1:39" ht="15" customHeight="1" x14ac:dyDescent="0.2">
      <c r="A22" s="23"/>
      <c r="B22" s="129" t="s">
        <v>43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1"/>
      <c r="O22" s="60">
        <v>0</v>
      </c>
      <c r="P22" s="64" t="s">
        <v>2</v>
      </c>
      <c r="Q22" s="5"/>
      <c r="R22" s="5"/>
      <c r="S22" s="5"/>
      <c r="AL22" s="54"/>
      <c r="AM22" s="54"/>
    </row>
    <row r="23" spans="1:39" ht="15" customHeight="1" x14ac:dyDescent="0.2">
      <c r="A23" s="23"/>
      <c r="B23" s="129" t="s">
        <v>44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1"/>
      <c r="O23" s="60">
        <v>4</v>
      </c>
      <c r="P23" s="64" t="s">
        <v>2</v>
      </c>
      <c r="Q23" s="5"/>
      <c r="R23" s="5"/>
      <c r="S23" s="5"/>
      <c r="AL23" s="54"/>
      <c r="AM23" s="54"/>
    </row>
    <row r="24" spans="1:39" ht="15" customHeight="1" x14ac:dyDescent="0.2">
      <c r="A24" s="23"/>
      <c r="B24" s="129" t="s">
        <v>45</v>
      </c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1"/>
      <c r="O24" s="60">
        <v>0</v>
      </c>
      <c r="P24" s="64" t="s">
        <v>2</v>
      </c>
      <c r="Q24" s="5"/>
      <c r="R24" s="5"/>
      <c r="S24" s="5"/>
      <c r="AL24" s="54"/>
      <c r="AM24" s="54"/>
    </row>
    <row r="25" spans="1:39" ht="15" customHeight="1" thickBot="1" x14ac:dyDescent="0.25">
      <c r="B25" s="126" t="s">
        <v>57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8"/>
      <c r="O25" s="34">
        <v>3</v>
      </c>
      <c r="P25" s="65" t="s">
        <v>2</v>
      </c>
      <c r="Q25" s="5"/>
      <c r="R25" s="5"/>
      <c r="S25" s="5"/>
      <c r="T25" s="58"/>
      <c r="U25" s="57"/>
      <c r="V25" s="57"/>
      <c r="W25" s="57"/>
      <c r="X25" s="57"/>
      <c r="Y25" s="57"/>
      <c r="Z25" s="57"/>
      <c r="AA25" s="57"/>
      <c r="AB25" s="57"/>
      <c r="AC25" s="46"/>
      <c r="AD25" s="54"/>
      <c r="AE25" s="54"/>
      <c r="AF25" s="54"/>
      <c r="AG25" s="55"/>
      <c r="AH25" s="54"/>
      <c r="AI25" s="54"/>
      <c r="AJ25" s="54"/>
      <c r="AK25" s="54"/>
      <c r="AL25" s="54"/>
      <c r="AM25" s="54"/>
    </row>
  </sheetData>
  <sheetProtection formatCells="0" formatColumns="0" formatRows="0" insertColumns="0" insertRows="0" insertHyperlinks="0" deleteColumns="0" deleteRows="0" sort="0" autoFilter="0" pivotTables="0"/>
  <mergeCells count="19">
    <mergeCell ref="O4:P4"/>
    <mergeCell ref="B4:B6"/>
    <mergeCell ref="C4:C6"/>
    <mergeCell ref="B18:N18"/>
    <mergeCell ref="B17:N17"/>
    <mergeCell ref="B15:N15"/>
    <mergeCell ref="B14:N14"/>
    <mergeCell ref="B13:N13"/>
    <mergeCell ref="L4:M4"/>
    <mergeCell ref="B7:B9"/>
    <mergeCell ref="B25:N25"/>
    <mergeCell ref="B19:N19"/>
    <mergeCell ref="I4:J4"/>
    <mergeCell ref="B24:N24"/>
    <mergeCell ref="B22:N22"/>
    <mergeCell ref="B21:N21"/>
    <mergeCell ref="B23:N23"/>
    <mergeCell ref="B16:N16"/>
    <mergeCell ref="B20:N20"/>
  </mergeCells>
  <phoneticPr fontId="0" type="noConversion"/>
  <printOptions horizontalCentered="1"/>
  <pageMargins left="0.11811023622047245" right="0.11811023622047245" top="0.35433070866141736" bottom="0.27559055118110237" header="0.23622047244094491" footer="0.15748031496062992"/>
  <pageSetup paperSize="9" scale="71" pageOrder="overThenDown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FILTRACNE SACHTY</vt:lpstr>
      <vt:lpstr>'FILTRACNE SACHTY'!Názvy_tlače</vt:lpstr>
      <vt:lpstr>'FILTRACNE SACHTY'!Oblasť_tlače</vt:lpstr>
    </vt:vector>
  </TitlesOfParts>
  <Company>TPT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Daneso</cp:lastModifiedBy>
  <cp:lastPrinted>2023-01-30T10:59:01Z</cp:lastPrinted>
  <dcterms:created xsi:type="dcterms:W3CDTF">2005-01-24T13:00:24Z</dcterms:created>
  <dcterms:modified xsi:type="dcterms:W3CDTF">2023-01-30T10:59:17Z</dcterms:modified>
</cp:coreProperties>
</file>